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8e32ad20c250f7/デスクトップ/"/>
    </mc:Choice>
  </mc:AlternateContent>
  <xr:revisionPtr revIDLastSave="3" documentId="8_{4E8A9701-9B23-4285-AF65-C3EE6934450B}" xr6:coauthVersionLast="47" xr6:coauthVersionMax="47" xr10:uidLastSave="{C7FAEECE-E8CC-4CD8-B757-1122B5A50E97}"/>
  <bookViews>
    <workbookView xWindow="-108" yWindow="-108" windowWidth="18648" windowHeight="11784" xr2:uid="{CC822FD7-999A-4F1B-A8E5-69B1ABDA1123}"/>
  </bookViews>
  <sheets>
    <sheet name="申込書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C27" i="1" s="1"/>
  <c r="E27" i="1"/>
  <c r="D27" i="1"/>
  <c r="B27" i="1"/>
  <c r="G26" i="1"/>
  <c r="F26" i="1"/>
  <c r="C26" i="1" s="1"/>
  <c r="E26" i="1"/>
  <c r="D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C23" i="1" s="1"/>
  <c r="E23" i="1"/>
  <c r="D23" i="1"/>
  <c r="B23" i="1"/>
  <c r="G22" i="1"/>
  <c r="F22" i="1"/>
  <c r="C22" i="1" s="1"/>
  <c r="E22" i="1"/>
  <c r="D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C19" i="1" s="1"/>
  <c r="E19" i="1"/>
  <c r="D19" i="1"/>
  <c r="B19" i="1"/>
  <c r="G18" i="1"/>
  <c r="F18" i="1"/>
  <c r="C18" i="1" s="1"/>
  <c r="E18" i="1"/>
  <c r="D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C15" i="1" s="1"/>
  <c r="E15" i="1"/>
  <c r="D15" i="1"/>
  <c r="B15" i="1"/>
  <c r="G14" i="1"/>
  <c r="F14" i="1"/>
  <c r="C14" i="1" s="1"/>
  <c r="E14" i="1"/>
  <c r="D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C11" i="1" s="1"/>
  <c r="E11" i="1"/>
  <c r="D11" i="1"/>
  <c r="B11" i="1"/>
  <c r="G10" i="1"/>
  <c r="F10" i="1"/>
  <c r="C10" i="1" s="1"/>
  <c r="E10" i="1"/>
  <c r="D10" i="1"/>
  <c r="B10" i="1"/>
  <c r="C9" i="1"/>
  <c r="C8" i="1"/>
</calcChain>
</file>

<file path=xl/sharedStrings.xml><?xml version="1.0" encoding="utf-8"?>
<sst xmlns="http://schemas.openxmlformats.org/spreadsheetml/2006/main" count="26" uniqueCount="25">
  <si>
    <t>連絡</t>
    <rPh sb="0" eb="2">
      <t>レンラク</t>
    </rPh>
    <phoneticPr fontId="3"/>
  </si>
  <si>
    <t>氏名</t>
    <rPh sb="0" eb="2">
      <t>シメイ</t>
    </rPh>
    <phoneticPr fontId="3"/>
  </si>
  <si>
    <t>責任者</t>
    <rPh sb="0" eb="3">
      <t>セキニンシャ</t>
    </rPh>
    <phoneticPr fontId="3"/>
  </si>
  <si>
    <t>順</t>
    <rPh sb="0" eb="1">
      <t>ジュン</t>
    </rPh>
    <phoneticPr fontId="3"/>
  </si>
  <si>
    <t>氏　　　名</t>
    <rPh sb="0" eb="1">
      <t>シ</t>
    </rPh>
    <rPh sb="4" eb="5">
      <t>メイ</t>
    </rPh>
    <phoneticPr fontId="3"/>
  </si>
  <si>
    <t>都県名</t>
    <rPh sb="0" eb="2">
      <t>トケン</t>
    </rPh>
    <rPh sb="2" eb="3">
      <t>ナ</t>
    </rPh>
    <phoneticPr fontId="3"/>
  </si>
  <si>
    <t>所　　　属</t>
    <rPh sb="0" eb="1">
      <t>トコロ</t>
    </rPh>
    <rPh sb="4" eb="5">
      <t>ゾク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</si>
  <si>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</si>
  <si>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3">
      <t>ツキ</t>
    </rPh>
    <rPh sb="3" eb="4">
      <t>ヒ</t>
    </rPh>
    <phoneticPr fontId="3"/>
  </si>
  <si>
    <t>特記事項</t>
    <rPh sb="0" eb="1">
      <t>トク</t>
    </rPh>
    <rPh sb="1" eb="2">
      <t>キ</t>
    </rPh>
    <rPh sb="2" eb="4">
      <t>ジコウ</t>
    </rPh>
    <phoneticPr fontId="3"/>
  </si>
  <si>
    <t>備考</t>
    <rPh sb="0" eb="2">
      <t>ビコウ</t>
    </rPh>
    <phoneticPr fontId="3"/>
  </si>
  <si>
    <t>位</t>
    <rPh sb="0" eb="1">
      <t>イ</t>
    </rPh>
    <phoneticPr fontId="3"/>
  </si>
  <si>
    <t>前回順位</t>
    <rPh sb="0" eb="2">
      <t>ゼンカイ</t>
    </rPh>
    <rPh sb="2" eb="4">
      <t>ジュンイ</t>
    </rPh>
    <phoneticPr fontId="3"/>
  </si>
  <si>
    <t>例</t>
    <rPh sb="0" eb="1">
      <t>レイ</t>
    </rPh>
    <phoneticPr fontId="3"/>
  </si>
  <si>
    <t>代表者</t>
    <rPh sb="0" eb="3">
      <t>ダイヒョウシャ</t>
    </rPh>
    <phoneticPr fontId="3"/>
  </si>
  <si>
    <t>所属</t>
    <rPh sb="0" eb="2">
      <t>ショゾク</t>
    </rPh>
    <phoneticPr fontId="3"/>
  </si>
  <si>
    <t>種別</t>
    <rPh sb="0" eb="1">
      <t>タネ</t>
    </rPh>
    <rPh sb="1" eb="2">
      <t>ベツ</t>
    </rPh>
    <phoneticPr fontId="3"/>
  </si>
  <si>
    <t>tel/mail</t>
    <phoneticPr fontId="3"/>
  </si>
  <si>
    <t>長野　健太郎</t>
    <rPh sb="0" eb="2">
      <t>ナガノ</t>
    </rPh>
    <rPh sb="3" eb="6">
      <t>ケンタロウ</t>
    </rPh>
    <phoneticPr fontId="3"/>
  </si>
  <si>
    <t>上田　次郎</t>
    <rPh sb="0" eb="2">
      <t>ウエダ</t>
    </rPh>
    <rPh sb="3" eb="5">
      <t>ジロウ</t>
    </rPh>
    <phoneticPr fontId="3"/>
  </si>
  <si>
    <t>長野</t>
    <rPh sb="0" eb="2">
      <t>ナガノ</t>
    </rPh>
    <phoneticPr fontId="3"/>
  </si>
  <si>
    <t>長野ドジャース</t>
    <rPh sb="0" eb="2">
      <t>ナガノ</t>
    </rPh>
    <phoneticPr fontId="3"/>
  </si>
  <si>
    <t>上田メッツ</t>
    <rPh sb="0" eb="2">
      <t>ウエダ</t>
    </rPh>
    <phoneticPr fontId="3"/>
  </si>
  <si>
    <t>会員登録番号
（JSTA）</t>
    <rPh sb="0" eb="2">
      <t>カイイン</t>
    </rPh>
    <rPh sb="2" eb="4">
      <t>トウロク</t>
    </rPh>
    <rPh sb="4" eb="6">
      <t>バンゴウ</t>
    </rPh>
    <phoneticPr fontId="3"/>
  </si>
  <si>
    <t>第８１回 東日本ソフトテニス選手権大会　申込書（長野県）</t>
    <rPh sb="0" eb="1">
      <t>ダイ</t>
    </rPh>
    <rPh sb="3" eb="4">
      <t>カイ</t>
    </rPh>
    <rPh sb="5" eb="8">
      <t>ヒガシニホン</t>
    </rPh>
    <rPh sb="14" eb="17">
      <t>センシュケン</t>
    </rPh>
    <rPh sb="17" eb="19">
      <t>タイカイ</t>
    </rPh>
    <rPh sb="20" eb="22">
      <t>モウシコミ</t>
    </rPh>
    <rPh sb="22" eb="23">
      <t>ショ</t>
    </rPh>
    <rPh sb="24" eb="27">
      <t>ナガノケン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</si>
</sst>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4" fontId="8" fillId="0" borderId="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14" fontId="8" fillId="0" borderId="2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14" fontId="11" fillId="2" borderId="6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left" vertical="center"/>
    </xf>
    <xf numFmtId="14" fontId="11" fillId="2" borderId="17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2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distributed" vertical="center"/>
    </xf>
    <xf numFmtId="0" fontId="10" fillId="2" borderId="5" xfId="0" applyFont="1" applyFill="1" applyBorder="1" applyAlignment="1">
      <alignment horizontal="distributed" vertical="center"/>
    </xf>
    <xf numFmtId="0" fontId="10" fillId="2" borderId="15" xfId="0" applyFont="1" applyFill="1" applyBorder="1" applyAlignment="1">
      <alignment horizontal="distributed" vertical="center"/>
    </xf>
    <xf numFmtId="0" fontId="10" fillId="2" borderId="16" xfId="0" applyFont="1" applyFill="1" applyBorder="1" applyAlignment="1">
      <alignment horizontal="distributed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e88e32ad20c250f7/&#12487;&#12473;&#12463;&#12488;&#12483;&#12503;/cleaned&#26481;&#26085;&#26412;&#36984;&#25163;&#27177;&#30003;&#36796;2025.xlsx" TargetMode="External"/><Relationship Id="rId1" Type="http://schemas.openxmlformats.org/officeDocument/2006/relationships/externalLinkPath" Target="cleaned&#26481;&#26085;&#26412;&#36984;&#25163;&#27177;&#30003;&#36796;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記入例"/>
      <sheetName val="参加組数一覧"/>
      <sheetName val="data"/>
      <sheetName val="一般男子"/>
      <sheetName val="男35"/>
      <sheetName val="男45"/>
      <sheetName val="男50"/>
      <sheetName val="男55"/>
      <sheetName val="男60"/>
      <sheetName val="男65"/>
      <sheetName val="男70"/>
      <sheetName val="男75"/>
      <sheetName val="男80"/>
      <sheetName val="一般女子"/>
      <sheetName val="女35"/>
      <sheetName val="女45"/>
      <sheetName val="女50"/>
      <sheetName val="女55"/>
      <sheetName val="女60"/>
      <sheetName val="女65"/>
      <sheetName val="女70"/>
      <sheetName val="女75"/>
      <sheetName val="女80"/>
    </sheetNames>
    <sheetDataSet>
      <sheetData sheetId="0"/>
      <sheetData sheetId="1">
        <row r="1">
          <cell r="F1">
            <v>45748</v>
          </cell>
        </row>
        <row r="4">
          <cell r="E4" t="str">
            <v>○○○</v>
          </cell>
        </row>
      </sheetData>
      <sheetData sheetId="2">
        <row r="2">
          <cell r="A2" t="str">
            <v>JSTA12345678</v>
          </cell>
          <cell r="B2" t="str">
            <v>○○</v>
          </cell>
          <cell r="C2" t="str">
            <v>●●</v>
          </cell>
          <cell r="D2" t="str">
            <v>アイウ</v>
          </cell>
          <cell r="E2" t="str">
            <v>カキク</v>
          </cell>
          <cell r="F2" t="str">
            <v>MALE</v>
          </cell>
          <cell r="G2">
            <v>34349</v>
          </cell>
          <cell r="H2">
            <v>167819</v>
          </cell>
          <cell r="I2" t="str">
            <v>若月組</v>
          </cell>
          <cell r="K2">
            <v>43557</v>
          </cell>
          <cell r="L2">
            <v>43759</v>
          </cell>
          <cell r="N2" t="str">
            <v>1級</v>
          </cell>
          <cell r="S2" t="str">
            <v>1級</v>
          </cell>
          <cell r="U2">
            <v>44576</v>
          </cell>
        </row>
        <row r="3">
          <cell r="A3" t="str">
            <v>JSTA87654321</v>
          </cell>
          <cell r="B3" t="str">
            <v>□□</v>
          </cell>
          <cell r="C3" t="str">
            <v>■■</v>
          </cell>
          <cell r="D3" t="str">
            <v>ナニヌ</v>
          </cell>
          <cell r="E3" t="str">
            <v>ハヒフ</v>
          </cell>
          <cell r="F3" t="str">
            <v>MALE</v>
          </cell>
          <cell r="G3">
            <v>39363</v>
          </cell>
          <cell r="H3">
            <v>511513</v>
          </cell>
          <cell r="I3" t="str">
            <v>東京都立羽村高等学校</v>
          </cell>
        </row>
        <row r="4">
          <cell r="A4" t="str">
            <v>JSTA22334455</v>
          </cell>
          <cell r="B4" t="str">
            <v>相川</v>
          </cell>
          <cell r="C4" t="str">
            <v>達</v>
          </cell>
          <cell r="D4" t="str">
            <v>アイカワ</v>
          </cell>
          <cell r="E4" t="str">
            <v>トオル</v>
          </cell>
          <cell r="F4" t="str">
            <v>男</v>
          </cell>
          <cell r="G4">
            <v>35126</v>
          </cell>
          <cell r="H4">
            <v>499330</v>
          </cell>
          <cell r="I4" t="str">
            <v>ＳＴＣサンサン</v>
          </cell>
          <cell r="J4" t="str">
            <v>一般</v>
          </cell>
          <cell r="K4">
            <v>44654</v>
          </cell>
          <cell r="L4">
            <v>43759</v>
          </cell>
          <cell r="N4" t="str">
            <v>3級</v>
          </cell>
          <cell r="O4" t="str">
            <v>大会実績</v>
          </cell>
          <cell r="P4">
            <v>56</v>
          </cell>
          <cell r="Q4" t="str">
            <v>各支部中学新人戦</v>
          </cell>
          <cell r="R4">
            <v>40203</v>
          </cell>
          <cell r="S4" t="str">
            <v>2級</v>
          </cell>
          <cell r="T4" t="str">
            <v>新規(一般)</v>
          </cell>
          <cell r="U4">
            <v>43759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6B0A-A149-416C-B762-36A754FC6EED}">
  <sheetPr>
    <tabColor rgb="FFFF0000"/>
  </sheetPr>
  <dimension ref="A1:J27"/>
  <sheetViews>
    <sheetView tabSelected="1" zoomScaleNormal="100" zoomScaleSheetLayoutView="90" workbookViewId="0">
      <selection activeCell="G9" sqref="G9"/>
    </sheetView>
  </sheetViews>
  <sheetFormatPr defaultColWidth="9" defaultRowHeight="18.899999999999999" customHeight="1" x14ac:dyDescent="0.2"/>
  <cols>
    <col min="1" max="2" width="4.44140625" style="1" customWidth="1"/>
    <col min="3" max="3" width="11.6640625" style="1" customWidth="1"/>
    <col min="4" max="4" width="6.88671875" style="1" customWidth="1"/>
    <col min="5" max="5" width="16.44140625" style="1" customWidth="1"/>
    <col min="6" max="6" width="6.21875" style="2" customWidth="1"/>
    <col min="7" max="7" width="10" style="1" customWidth="1"/>
    <col min="8" max="8" width="11.44140625" style="1" customWidth="1"/>
    <col min="9" max="9" width="9.77734375" style="1" customWidth="1"/>
    <col min="10" max="10" width="6.109375" style="1" customWidth="1"/>
    <col min="11" max="16384" width="9" style="1"/>
  </cols>
  <sheetData>
    <row r="1" spans="1:10" ht="18.899999999999999" customHeight="1" x14ac:dyDescent="0.2">
      <c r="A1" s="60" t="s">
        <v>24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8.899999999999999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10" ht="18.899999999999999" customHeight="1" x14ac:dyDescent="0.2">
      <c r="A3" s="38" t="s">
        <v>15</v>
      </c>
      <c r="B3" s="38"/>
      <c r="C3" s="4"/>
      <c r="D3" s="38" t="s">
        <v>14</v>
      </c>
      <c r="E3" s="54"/>
      <c r="F3" s="5" t="s">
        <v>0</v>
      </c>
      <c r="G3" s="5" t="s">
        <v>1</v>
      </c>
      <c r="H3" s="55"/>
      <c r="I3" s="55"/>
      <c r="J3" s="56"/>
    </row>
    <row r="4" spans="1:10" ht="18.899999999999999" customHeight="1" x14ac:dyDescent="0.2">
      <c r="A4" s="57" t="s">
        <v>16</v>
      </c>
      <c r="B4" s="38"/>
      <c r="C4" s="24"/>
      <c r="D4" s="38"/>
      <c r="E4" s="54"/>
      <c r="F4" s="6" t="s">
        <v>2</v>
      </c>
      <c r="G4" s="6" t="s">
        <v>17</v>
      </c>
      <c r="H4" s="58"/>
      <c r="I4" s="58"/>
      <c r="J4" s="59"/>
    </row>
    <row r="5" spans="1:10" ht="9.75" customHeight="1" x14ac:dyDescent="0.2">
      <c r="A5" s="7"/>
      <c r="B5" s="7"/>
      <c r="C5" s="7"/>
      <c r="D5" s="7"/>
      <c r="E5" s="8"/>
      <c r="F5" s="9"/>
      <c r="G5" s="9"/>
      <c r="H5" s="8"/>
      <c r="I5" s="8"/>
      <c r="J5" s="8"/>
    </row>
    <row r="6" spans="1:10" ht="18.899999999999999" customHeight="1" x14ac:dyDescent="0.2">
      <c r="A6" s="10" t="s">
        <v>3</v>
      </c>
      <c r="B6" s="50" t="s">
        <v>4</v>
      </c>
      <c r="C6" s="37"/>
      <c r="D6" s="37" t="s">
        <v>5</v>
      </c>
      <c r="E6" s="37" t="s">
        <v>6</v>
      </c>
      <c r="F6" s="37" t="s">
        <v>7</v>
      </c>
      <c r="G6" s="43" t="s">
        <v>8</v>
      </c>
      <c r="H6" s="52" t="s">
        <v>23</v>
      </c>
      <c r="I6" s="11" t="s">
        <v>9</v>
      </c>
      <c r="J6" s="43" t="s">
        <v>10</v>
      </c>
    </row>
    <row r="7" spans="1:10" ht="18.899999999999999" customHeight="1" x14ac:dyDescent="0.2">
      <c r="A7" s="11" t="s">
        <v>11</v>
      </c>
      <c r="B7" s="51"/>
      <c r="C7" s="38"/>
      <c r="D7" s="38"/>
      <c r="E7" s="38"/>
      <c r="F7" s="38"/>
      <c r="G7" s="37"/>
      <c r="H7" s="53"/>
      <c r="I7" s="3" t="s">
        <v>12</v>
      </c>
      <c r="J7" s="37"/>
    </row>
    <row r="8" spans="1:10" ht="18.899999999999999" customHeight="1" x14ac:dyDescent="0.2">
      <c r="A8" s="44" t="s">
        <v>13</v>
      </c>
      <c r="B8" s="46" t="s">
        <v>18</v>
      </c>
      <c r="C8" s="47" t="e">
        <f>IF(F8="","",VLOOKUP(F8,#REF!,4,FALSE))</f>
        <v>#REF!</v>
      </c>
      <c r="D8" s="25" t="s">
        <v>20</v>
      </c>
      <c r="E8" s="26" t="s">
        <v>21</v>
      </c>
      <c r="F8" s="25">
        <v>25</v>
      </c>
      <c r="G8" s="27">
        <v>36161</v>
      </c>
      <c r="H8" s="28">
        <v>12345678</v>
      </c>
      <c r="I8" s="29"/>
      <c r="J8" s="30"/>
    </row>
    <row r="9" spans="1:10" ht="18.899999999999999" customHeight="1" x14ac:dyDescent="0.2">
      <c r="A9" s="45"/>
      <c r="B9" s="48" t="s">
        <v>19</v>
      </c>
      <c r="C9" s="49" t="e">
        <f>IF(F9="","",VLOOKUP(F9,#REF!,4,FALSE))</f>
        <v>#REF!</v>
      </c>
      <c r="D9" s="31" t="s">
        <v>20</v>
      </c>
      <c r="E9" s="32" t="s">
        <v>22</v>
      </c>
      <c r="F9" s="31">
        <v>28</v>
      </c>
      <c r="G9" s="33">
        <v>36558</v>
      </c>
      <c r="H9" s="34">
        <v>12345679</v>
      </c>
      <c r="I9" s="35"/>
      <c r="J9" s="36"/>
    </row>
    <row r="10" spans="1:10" ht="18.899999999999999" customHeight="1" x14ac:dyDescent="0.2">
      <c r="A10" s="38">
        <v>1</v>
      </c>
      <c r="B10" s="39" t="str">
        <f>IF(H10="","",VLOOKUP(H10,[1]data!$A$2:$U$19939,2,FALSE)&amp;"　"&amp;VLOOKUP(H10,[1]data!$A$2:$U$19939,3,FALSE))</f>
        <v/>
      </c>
      <c r="C10" s="40" t="str">
        <f>IF(F10="","",VLOOKUP(F10,#REF!,4,FALSE))</f>
        <v/>
      </c>
      <c r="D10" s="12" t="str">
        <f>IF(H10="","",[1]参加組数一覧!$E$4)</f>
        <v/>
      </c>
      <c r="E10" s="13" t="str">
        <f>IF(H10="","",VLOOKUP(H10,[1]data!$A$2:$I$19939,9,FALSE))</f>
        <v/>
      </c>
      <c r="F10" s="12" t="str">
        <f>IF(H10="","",DATEDIF(G10,[1]参加組数一覧!$F$1,"y"))</f>
        <v/>
      </c>
      <c r="G10" s="14" t="str">
        <f>IF(H10="","",VLOOKUP(H10,[1]data!$A$2:$I$10000,7,FALSE))</f>
        <v/>
      </c>
      <c r="H10" s="19"/>
      <c r="I10" s="15"/>
      <c r="J10" s="16"/>
    </row>
    <row r="11" spans="1:10" ht="18.899999999999999" customHeight="1" x14ac:dyDescent="0.2">
      <c r="A11" s="38"/>
      <c r="B11" s="41" t="str">
        <f>IF(H11="","",VLOOKUP(H11,[1]data!$A$2:$U$19939,2,FALSE)&amp;"　"&amp;VLOOKUP(H11,[1]data!$A$2:$U$19939,3,FALSE))</f>
        <v/>
      </c>
      <c r="C11" s="42" t="str">
        <f>IF(F11="","",VLOOKUP(F11,#REF!,4,FALSE))</f>
        <v/>
      </c>
      <c r="D11" s="20" t="str">
        <f>IF(H11="","",[1]参加組数一覧!$E$4)</f>
        <v/>
      </c>
      <c r="E11" s="21" t="str">
        <f>IF(H11="","",VLOOKUP(H11,[1]data!$A$2:$I$19939,9,FALSE))</f>
        <v/>
      </c>
      <c r="F11" s="20" t="str">
        <f>IF(H11="","",DATEDIF(G11,[1]参加組数一覧!$F$1,"y"))</f>
        <v/>
      </c>
      <c r="G11" s="22" t="str">
        <f>IF(H11="","",VLOOKUP(H11,[1]data!$A$2:$I$10000,7,FALSE))</f>
        <v/>
      </c>
      <c r="H11" s="23"/>
      <c r="I11" s="17"/>
      <c r="J11" s="18"/>
    </row>
    <row r="12" spans="1:10" ht="18.899999999999999" customHeight="1" x14ac:dyDescent="0.2">
      <c r="A12" s="37">
        <v>2</v>
      </c>
      <c r="B12" s="39" t="str">
        <f>IF(H12="","",VLOOKUP(H12,[1]data!$A$2:$U$19939,2,FALSE)&amp;"　"&amp;VLOOKUP(H12,[1]data!$A$2:$U$19939,3,FALSE))</f>
        <v/>
      </c>
      <c r="C12" s="40" t="str">
        <f>IF(F12="","",VLOOKUP(F12,#REF!,4,FALSE))</f>
        <v/>
      </c>
      <c r="D12" s="12" t="str">
        <f>IF(H12="","",[1]参加組数一覧!$E$4)</f>
        <v/>
      </c>
      <c r="E12" s="13" t="str">
        <f>IF(H12="","",VLOOKUP(H12,[1]data!$A$2:$I$19939,9,FALSE))</f>
        <v/>
      </c>
      <c r="F12" s="12" t="str">
        <f>IF(H12="","",DATEDIF(G12,[1]参加組数一覧!$F$1,"y"))</f>
        <v/>
      </c>
      <c r="G12" s="14" t="str">
        <f>IF(H12="","",VLOOKUP(H12,[1]data!$A$2:$I$10000,7,FALSE))</f>
        <v/>
      </c>
      <c r="H12" s="19"/>
      <c r="I12" s="15"/>
      <c r="J12" s="16"/>
    </row>
    <row r="13" spans="1:10" ht="18.899999999999999" customHeight="1" x14ac:dyDescent="0.2">
      <c r="A13" s="38"/>
      <c r="B13" s="41" t="str">
        <f>IF(H13="","",VLOOKUP(H13,[1]data!$A$2:$U$19939,2,FALSE)&amp;"　"&amp;VLOOKUP(H13,[1]data!$A$2:$U$19939,3,FALSE))</f>
        <v/>
      </c>
      <c r="C13" s="42" t="str">
        <f>IF(F13="","",VLOOKUP(F13,#REF!,4,FALSE))</f>
        <v/>
      </c>
      <c r="D13" s="20" t="str">
        <f>IF(H13="","",[1]参加組数一覧!$E$4)</f>
        <v/>
      </c>
      <c r="E13" s="21" t="str">
        <f>IF(H13="","",VLOOKUP(H13,[1]data!$A$2:$I$19939,9,FALSE))</f>
        <v/>
      </c>
      <c r="F13" s="20" t="str">
        <f>IF(H13="","",DATEDIF(G13,[1]参加組数一覧!$F$1,"y"))</f>
        <v/>
      </c>
      <c r="G13" s="22" t="str">
        <f>IF(H13="","",VLOOKUP(H13,[1]data!$A$2:$I$10000,7,FALSE))</f>
        <v/>
      </c>
      <c r="H13" s="23"/>
      <c r="I13" s="17"/>
      <c r="J13" s="18"/>
    </row>
    <row r="14" spans="1:10" ht="18.899999999999999" customHeight="1" x14ac:dyDescent="0.2">
      <c r="A14" s="38">
        <v>3</v>
      </c>
      <c r="B14" s="39" t="str">
        <f>IF(H14="","",VLOOKUP(H14,[1]data!$A$2:$U$19939,2,FALSE)&amp;"　"&amp;VLOOKUP(H14,[1]data!$A$2:$U$19939,3,FALSE))</f>
        <v/>
      </c>
      <c r="C14" s="40" t="str">
        <f>IF(F14="","",VLOOKUP(F14,#REF!,4,FALSE))</f>
        <v/>
      </c>
      <c r="D14" s="12" t="str">
        <f>IF(H14="","",[1]参加組数一覧!$E$4)</f>
        <v/>
      </c>
      <c r="E14" s="13" t="str">
        <f>IF(H14="","",VLOOKUP(H14,[1]data!$A$2:$I$19939,9,FALSE))</f>
        <v/>
      </c>
      <c r="F14" s="12" t="str">
        <f>IF(H14="","",DATEDIF(G14,[1]参加組数一覧!$F$1,"y"))</f>
        <v/>
      </c>
      <c r="G14" s="14" t="str">
        <f>IF(H14="","",VLOOKUP(H14,[1]data!$A$2:$I$10000,7,FALSE))</f>
        <v/>
      </c>
      <c r="H14" s="19"/>
      <c r="I14" s="15"/>
      <c r="J14" s="16"/>
    </row>
    <row r="15" spans="1:10" ht="18.899999999999999" customHeight="1" x14ac:dyDescent="0.2">
      <c r="A15" s="38"/>
      <c r="B15" s="41" t="str">
        <f>IF(H15="","",VLOOKUP(H15,[1]data!$A$2:$U$19939,2,FALSE)&amp;"　"&amp;VLOOKUP(H15,[1]data!$A$2:$U$19939,3,FALSE))</f>
        <v/>
      </c>
      <c r="C15" s="42" t="str">
        <f>IF(F15="","",VLOOKUP(F15,#REF!,4,FALSE))</f>
        <v/>
      </c>
      <c r="D15" s="20" t="str">
        <f>IF(H15="","",[1]参加組数一覧!$E$4)</f>
        <v/>
      </c>
      <c r="E15" s="21" t="str">
        <f>IF(H15="","",VLOOKUP(H15,[1]data!$A$2:$I$19939,9,FALSE))</f>
        <v/>
      </c>
      <c r="F15" s="20" t="str">
        <f>IF(H15="","",DATEDIF(G15,[1]参加組数一覧!$F$1,"y"))</f>
        <v/>
      </c>
      <c r="G15" s="22" t="str">
        <f>IF(H15="","",VLOOKUP(H15,[1]data!$A$2:$I$10000,7,FALSE))</f>
        <v/>
      </c>
      <c r="H15" s="23"/>
      <c r="I15" s="17"/>
      <c r="J15" s="18"/>
    </row>
    <row r="16" spans="1:10" ht="18.899999999999999" customHeight="1" x14ac:dyDescent="0.2">
      <c r="A16" s="37">
        <v>4</v>
      </c>
      <c r="B16" s="39" t="str">
        <f>IF(H16="","",VLOOKUP(H16,[1]data!$A$2:$U$19939,2,FALSE)&amp;"　"&amp;VLOOKUP(H16,[1]data!$A$2:$U$19939,3,FALSE))</f>
        <v/>
      </c>
      <c r="C16" s="40" t="str">
        <f>IF(F16="","",VLOOKUP(F16,#REF!,4,FALSE))</f>
        <v/>
      </c>
      <c r="D16" s="12" t="str">
        <f>IF(H16="","",[1]参加組数一覧!$E$4)</f>
        <v/>
      </c>
      <c r="E16" s="13" t="str">
        <f>IF(H16="","",VLOOKUP(H16,[1]data!$A$2:$I$19939,9,FALSE))</f>
        <v/>
      </c>
      <c r="F16" s="12" t="str">
        <f>IF(H16="","",DATEDIF(G16,[1]参加組数一覧!$F$1,"y"))</f>
        <v/>
      </c>
      <c r="G16" s="14" t="str">
        <f>IF(H16="","",VLOOKUP(H16,[1]data!$A$2:$I$10000,7,FALSE))</f>
        <v/>
      </c>
      <c r="H16" s="19"/>
      <c r="I16" s="15"/>
      <c r="J16" s="16"/>
    </row>
    <row r="17" spans="1:10" ht="18.899999999999999" customHeight="1" x14ac:dyDescent="0.2">
      <c r="A17" s="38"/>
      <c r="B17" s="41" t="str">
        <f>IF(H17="","",VLOOKUP(H17,[1]data!$A$2:$U$19939,2,FALSE)&amp;"　"&amp;VLOOKUP(H17,[1]data!$A$2:$U$19939,3,FALSE))</f>
        <v/>
      </c>
      <c r="C17" s="42" t="str">
        <f>IF(F17="","",VLOOKUP(F17,#REF!,4,FALSE))</f>
        <v/>
      </c>
      <c r="D17" s="20" t="str">
        <f>IF(H17="","",[1]参加組数一覧!$E$4)</f>
        <v/>
      </c>
      <c r="E17" s="21" t="str">
        <f>IF(H17="","",VLOOKUP(H17,[1]data!$A$2:$I$19939,9,FALSE))</f>
        <v/>
      </c>
      <c r="F17" s="20" t="str">
        <f>IF(H17="","",DATEDIF(G17,[1]参加組数一覧!$F$1,"y"))</f>
        <v/>
      </c>
      <c r="G17" s="22" t="str">
        <f>IF(H17="","",VLOOKUP(H17,[1]data!$A$2:$I$10000,7,FALSE))</f>
        <v/>
      </c>
      <c r="H17" s="23"/>
      <c r="I17" s="17"/>
      <c r="J17" s="18"/>
    </row>
    <row r="18" spans="1:10" ht="18.899999999999999" customHeight="1" x14ac:dyDescent="0.2">
      <c r="A18" s="38">
        <v>5</v>
      </c>
      <c r="B18" s="39" t="str">
        <f>IF(H18="","",VLOOKUP(H18,[1]data!$A$2:$U$19939,2,FALSE)&amp;"　"&amp;VLOOKUP(H18,[1]data!$A$2:$U$19939,3,FALSE))</f>
        <v/>
      </c>
      <c r="C18" s="40" t="str">
        <f>IF(F18="","",VLOOKUP(F18,#REF!,4,FALSE))</f>
        <v/>
      </c>
      <c r="D18" s="12" t="str">
        <f>IF(H18="","",[1]参加組数一覧!$E$4)</f>
        <v/>
      </c>
      <c r="E18" s="13" t="str">
        <f>IF(H18="","",VLOOKUP(H18,[1]data!$A$2:$I$19939,9,FALSE))</f>
        <v/>
      </c>
      <c r="F18" s="12" t="str">
        <f>IF(H18="","",DATEDIF(G18,[1]参加組数一覧!$F$1,"y"))</f>
        <v/>
      </c>
      <c r="G18" s="14" t="str">
        <f>IF(H18="","",VLOOKUP(H18,[1]data!$A$2:$I$10000,7,FALSE))</f>
        <v/>
      </c>
      <c r="H18" s="19"/>
      <c r="I18" s="15"/>
      <c r="J18" s="16"/>
    </row>
    <row r="19" spans="1:10" ht="18.899999999999999" customHeight="1" x14ac:dyDescent="0.2">
      <c r="A19" s="38"/>
      <c r="B19" s="41" t="str">
        <f>IF(H19="","",VLOOKUP(H19,[1]data!$A$2:$U$19939,2,FALSE)&amp;"　"&amp;VLOOKUP(H19,[1]data!$A$2:$U$19939,3,FALSE))</f>
        <v/>
      </c>
      <c r="C19" s="42" t="str">
        <f>IF(F19="","",VLOOKUP(F19,#REF!,4,FALSE))</f>
        <v/>
      </c>
      <c r="D19" s="20" t="str">
        <f>IF(H19="","",[1]参加組数一覧!$E$4)</f>
        <v/>
      </c>
      <c r="E19" s="21" t="str">
        <f>IF(H19="","",VLOOKUP(H19,[1]data!$A$2:$I$19939,9,FALSE))</f>
        <v/>
      </c>
      <c r="F19" s="20" t="str">
        <f>IF(H19="","",DATEDIF(G19,[1]参加組数一覧!$F$1,"y"))</f>
        <v/>
      </c>
      <c r="G19" s="22" t="str">
        <f>IF(H19="","",VLOOKUP(H19,[1]data!$A$2:$I$10000,7,FALSE))</f>
        <v/>
      </c>
      <c r="H19" s="23"/>
      <c r="I19" s="17"/>
      <c r="J19" s="18"/>
    </row>
    <row r="20" spans="1:10" ht="18.899999999999999" customHeight="1" x14ac:dyDescent="0.2">
      <c r="A20" s="37">
        <v>6</v>
      </c>
      <c r="B20" s="39" t="str">
        <f>IF(H20="","",VLOOKUP(H20,[1]data!$A$2:$U$19939,2,FALSE)&amp;"　"&amp;VLOOKUP(H20,[1]data!$A$2:$U$19939,3,FALSE))</f>
        <v/>
      </c>
      <c r="C20" s="40" t="str">
        <f>IF(F20="","",VLOOKUP(F20,#REF!,4,FALSE))</f>
        <v/>
      </c>
      <c r="D20" s="12" t="str">
        <f>IF(H20="","",[1]参加組数一覧!$E$4)</f>
        <v/>
      </c>
      <c r="E20" s="13" t="str">
        <f>IF(H20="","",VLOOKUP(H20,[1]data!$A$2:$I$19939,9,FALSE))</f>
        <v/>
      </c>
      <c r="F20" s="12" t="str">
        <f>IF(H20="","",DATEDIF(G20,[1]参加組数一覧!$F$1,"y"))</f>
        <v/>
      </c>
      <c r="G20" s="14" t="str">
        <f>IF(H20="","",VLOOKUP(H20,[1]data!$A$2:$I$10000,7,FALSE))</f>
        <v/>
      </c>
      <c r="H20" s="19"/>
      <c r="I20" s="15"/>
      <c r="J20" s="16"/>
    </row>
    <row r="21" spans="1:10" ht="18.899999999999999" customHeight="1" x14ac:dyDescent="0.2">
      <c r="A21" s="38"/>
      <c r="B21" s="41" t="str">
        <f>IF(H21="","",VLOOKUP(H21,[1]data!$A$2:$U$19939,2,FALSE)&amp;"　"&amp;VLOOKUP(H21,[1]data!$A$2:$U$19939,3,FALSE))</f>
        <v/>
      </c>
      <c r="C21" s="42" t="str">
        <f>IF(F21="","",VLOOKUP(F21,#REF!,4,FALSE))</f>
        <v/>
      </c>
      <c r="D21" s="20" t="str">
        <f>IF(H21="","",[1]参加組数一覧!$E$4)</f>
        <v/>
      </c>
      <c r="E21" s="21" t="str">
        <f>IF(H21="","",VLOOKUP(H21,[1]data!$A$2:$I$19939,9,FALSE))</f>
        <v/>
      </c>
      <c r="F21" s="20" t="str">
        <f>IF(H21="","",DATEDIF(G21,[1]参加組数一覧!$F$1,"y"))</f>
        <v/>
      </c>
      <c r="G21" s="22" t="str">
        <f>IF(H21="","",VLOOKUP(H21,[1]data!$A$2:$I$10000,7,FALSE))</f>
        <v/>
      </c>
      <c r="H21" s="23"/>
      <c r="I21" s="17"/>
      <c r="J21" s="18"/>
    </row>
    <row r="22" spans="1:10" ht="18.899999999999999" customHeight="1" x14ac:dyDescent="0.2">
      <c r="A22" s="38">
        <v>7</v>
      </c>
      <c r="B22" s="39" t="str">
        <f>IF(H22="","",VLOOKUP(H22,[1]data!$A$2:$U$19939,2,FALSE)&amp;"　"&amp;VLOOKUP(H22,[1]data!$A$2:$U$19939,3,FALSE))</f>
        <v/>
      </c>
      <c r="C22" s="40" t="str">
        <f>IF(F22="","",VLOOKUP(F22,#REF!,4,FALSE))</f>
        <v/>
      </c>
      <c r="D22" s="12" t="str">
        <f>IF(H22="","",[1]参加組数一覧!$E$4)</f>
        <v/>
      </c>
      <c r="E22" s="13" t="str">
        <f>IF(H22="","",VLOOKUP(H22,[1]data!$A$2:$I$19939,9,FALSE))</f>
        <v/>
      </c>
      <c r="F22" s="12" t="str">
        <f>IF(H22="","",DATEDIF(G22,[1]参加組数一覧!$F$1,"y"))</f>
        <v/>
      </c>
      <c r="G22" s="14" t="str">
        <f>IF(H22="","",VLOOKUP(H22,[1]data!$A$2:$I$10000,7,FALSE))</f>
        <v/>
      </c>
      <c r="H22" s="19"/>
      <c r="I22" s="15"/>
      <c r="J22" s="16"/>
    </row>
    <row r="23" spans="1:10" ht="18.899999999999999" customHeight="1" x14ac:dyDescent="0.2">
      <c r="A23" s="38"/>
      <c r="B23" s="41" t="str">
        <f>IF(H23="","",VLOOKUP(H23,[1]data!$A$2:$U$19939,2,FALSE)&amp;"　"&amp;VLOOKUP(H23,[1]data!$A$2:$U$19939,3,FALSE))</f>
        <v/>
      </c>
      <c r="C23" s="42" t="str">
        <f>IF(F23="","",VLOOKUP(F23,#REF!,4,FALSE))</f>
        <v/>
      </c>
      <c r="D23" s="20" t="str">
        <f>IF(H23="","",[1]参加組数一覧!$E$4)</f>
        <v/>
      </c>
      <c r="E23" s="21" t="str">
        <f>IF(H23="","",VLOOKUP(H23,[1]data!$A$2:$I$19939,9,FALSE))</f>
        <v/>
      </c>
      <c r="F23" s="20" t="str">
        <f>IF(H23="","",DATEDIF(G23,[1]参加組数一覧!$F$1,"y"))</f>
        <v/>
      </c>
      <c r="G23" s="22" t="str">
        <f>IF(H23="","",VLOOKUP(H23,[1]data!$A$2:$I$10000,7,FALSE))</f>
        <v/>
      </c>
      <c r="H23" s="23"/>
      <c r="I23" s="17"/>
      <c r="J23" s="18"/>
    </row>
    <row r="24" spans="1:10" ht="18.899999999999999" customHeight="1" x14ac:dyDescent="0.2">
      <c r="A24" s="37">
        <v>8</v>
      </c>
      <c r="B24" s="39" t="str">
        <f>IF(H24="","",VLOOKUP(H24,[1]data!$A$2:$U$19939,2,FALSE)&amp;"　"&amp;VLOOKUP(H24,[1]data!$A$2:$U$19939,3,FALSE))</f>
        <v/>
      </c>
      <c r="C24" s="40" t="str">
        <f>IF(F24="","",VLOOKUP(F24,#REF!,4,FALSE))</f>
        <v/>
      </c>
      <c r="D24" s="12" t="str">
        <f>IF(H24="","",[1]参加組数一覧!$E$4)</f>
        <v/>
      </c>
      <c r="E24" s="13" t="str">
        <f>IF(H24="","",VLOOKUP(H24,[1]data!$A$2:$I$19939,9,FALSE))</f>
        <v/>
      </c>
      <c r="F24" s="12" t="str">
        <f>IF(H24="","",DATEDIF(G24,[1]参加組数一覧!$F$1,"y"))</f>
        <v/>
      </c>
      <c r="G24" s="14" t="str">
        <f>IF(H24="","",VLOOKUP(H24,[1]data!$A$2:$I$10000,7,FALSE))</f>
        <v/>
      </c>
      <c r="H24" s="19"/>
      <c r="I24" s="15"/>
      <c r="J24" s="16"/>
    </row>
    <row r="25" spans="1:10" ht="18.899999999999999" customHeight="1" x14ac:dyDescent="0.2">
      <c r="A25" s="38"/>
      <c r="B25" s="41" t="str">
        <f>IF(H25="","",VLOOKUP(H25,[1]data!$A$2:$U$19939,2,FALSE)&amp;"　"&amp;VLOOKUP(H25,[1]data!$A$2:$U$19939,3,FALSE))</f>
        <v/>
      </c>
      <c r="C25" s="42" t="str">
        <f>IF(F25="","",VLOOKUP(F25,#REF!,4,FALSE))</f>
        <v/>
      </c>
      <c r="D25" s="20" t="str">
        <f>IF(H25="","",[1]参加組数一覧!$E$4)</f>
        <v/>
      </c>
      <c r="E25" s="21" t="str">
        <f>IF(H25="","",VLOOKUP(H25,[1]data!$A$2:$I$19939,9,FALSE))</f>
        <v/>
      </c>
      <c r="F25" s="20" t="str">
        <f>IF(H25="","",DATEDIF(G25,[1]参加組数一覧!$F$1,"y"))</f>
        <v/>
      </c>
      <c r="G25" s="22" t="str">
        <f>IF(H25="","",VLOOKUP(H25,[1]data!$A$2:$I$10000,7,FALSE))</f>
        <v/>
      </c>
      <c r="H25" s="23"/>
      <c r="I25" s="17"/>
      <c r="J25" s="18"/>
    </row>
    <row r="26" spans="1:10" ht="18.899999999999999" customHeight="1" x14ac:dyDescent="0.2">
      <c r="A26" s="38">
        <v>9</v>
      </c>
      <c r="B26" s="39" t="str">
        <f>IF(H26="","",VLOOKUP(H26,[1]data!$A$2:$U$19939,2,FALSE)&amp;"　"&amp;VLOOKUP(H26,[1]data!$A$2:$U$19939,3,FALSE))</f>
        <v/>
      </c>
      <c r="C26" s="40" t="str">
        <f>IF(F26="","",VLOOKUP(F26,#REF!,4,FALSE))</f>
        <v/>
      </c>
      <c r="D26" s="12" t="str">
        <f>IF(H26="","",[1]参加組数一覧!$E$4)</f>
        <v/>
      </c>
      <c r="E26" s="13" t="str">
        <f>IF(H26="","",VLOOKUP(H26,[1]data!$A$2:$I$19939,9,FALSE))</f>
        <v/>
      </c>
      <c r="F26" s="12" t="str">
        <f>IF(H26="","",DATEDIF(G26,[1]参加組数一覧!$F$1,"y"))</f>
        <v/>
      </c>
      <c r="G26" s="14" t="str">
        <f>IF(H26="","",VLOOKUP(H26,[1]data!$A$2:$I$10000,7,FALSE))</f>
        <v/>
      </c>
      <c r="H26" s="19"/>
      <c r="I26" s="15"/>
      <c r="J26" s="16"/>
    </row>
    <row r="27" spans="1:10" ht="18.899999999999999" customHeight="1" x14ac:dyDescent="0.2">
      <c r="A27" s="38"/>
      <c r="B27" s="41" t="str">
        <f>IF(H27="","",VLOOKUP(H27,[1]data!$A$2:$U$19939,2,FALSE)&amp;"　"&amp;VLOOKUP(H27,[1]data!$A$2:$U$19939,3,FALSE))</f>
        <v/>
      </c>
      <c r="C27" s="42" t="str">
        <f>IF(F27="","",VLOOKUP(F27,#REF!,4,FALSE))</f>
        <v/>
      </c>
      <c r="D27" s="20" t="str">
        <f>IF(H27="","",[1]参加組数一覧!$E$4)</f>
        <v/>
      </c>
      <c r="E27" s="21" t="str">
        <f>IF(H27="","",VLOOKUP(H27,[1]data!$A$2:$I$19939,9,FALSE))</f>
        <v/>
      </c>
      <c r="F27" s="20" t="str">
        <f>IF(H27="","",DATEDIF(G27,[1]参加組数一覧!$F$1,"y"))</f>
        <v/>
      </c>
      <c r="G27" s="22" t="str">
        <f>IF(H27="","",VLOOKUP(H27,[1]data!$A$2:$I$10000,7,FALSE))</f>
        <v/>
      </c>
      <c r="H27" s="23"/>
      <c r="I27" s="17"/>
      <c r="J27" s="18"/>
    </row>
  </sheetData>
  <mergeCells count="44">
    <mergeCell ref="A1:J2"/>
    <mergeCell ref="A3:B3"/>
    <mergeCell ref="D3:D4"/>
    <mergeCell ref="E3:E4"/>
    <mergeCell ref="H3:J3"/>
    <mergeCell ref="A4:B4"/>
    <mergeCell ref="H4:J4"/>
    <mergeCell ref="J6:J7"/>
    <mergeCell ref="A8:A9"/>
    <mergeCell ref="B8:C8"/>
    <mergeCell ref="B9:C9"/>
    <mergeCell ref="A10:A11"/>
    <mergeCell ref="B10:C10"/>
    <mergeCell ref="B11:C11"/>
    <mergeCell ref="B6:C7"/>
    <mergeCell ref="D6:D7"/>
    <mergeCell ref="E6:E7"/>
    <mergeCell ref="F6:F7"/>
    <mergeCell ref="G6:G7"/>
    <mergeCell ref="H6:H7"/>
    <mergeCell ref="A12:A13"/>
    <mergeCell ref="B12:C12"/>
    <mergeCell ref="B13:C13"/>
    <mergeCell ref="A14:A15"/>
    <mergeCell ref="B14:C14"/>
    <mergeCell ref="B15:C15"/>
    <mergeCell ref="A16:A17"/>
    <mergeCell ref="B16:C16"/>
    <mergeCell ref="B17:C17"/>
    <mergeCell ref="A18:A19"/>
    <mergeCell ref="B18:C18"/>
    <mergeCell ref="B19:C19"/>
    <mergeCell ref="A20:A21"/>
    <mergeCell ref="B20:C20"/>
    <mergeCell ref="B21:C21"/>
    <mergeCell ref="A22:A23"/>
    <mergeCell ref="B22:C22"/>
    <mergeCell ref="B23:C23"/>
    <mergeCell ref="A24:A25"/>
    <mergeCell ref="B24:C24"/>
    <mergeCell ref="B25:C25"/>
    <mergeCell ref="A26:A27"/>
    <mergeCell ref="B26:C26"/>
    <mergeCell ref="B27:C2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 長野県ソフトテニス連盟</dc:creator>
  <cp:lastModifiedBy>事務局 長野県ソフトテニス連盟</cp:lastModifiedBy>
  <dcterms:created xsi:type="dcterms:W3CDTF">2025-03-22T23:21:56Z</dcterms:created>
  <dcterms:modified xsi:type="dcterms:W3CDTF">2026-03-21T14:39:57Z</dcterms:modified>
</cp:coreProperties>
</file>